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Macioszek\Desktop\"/>
    </mc:Choice>
  </mc:AlternateContent>
  <xr:revisionPtr revIDLastSave="0" documentId="13_ncr:1_{E3BFDBB4-7E4E-4120-9439-4DA8B94F4F7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_składowisko" sheetId="2" r:id="rId1"/>
    <sheet name="2_IMBP" sheetId="3" r:id="rId2"/>
    <sheet name="3_testy zgodności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3" l="1"/>
  <c r="I14" i="3"/>
  <c r="I22" i="2"/>
  <c r="I20" i="2"/>
  <c r="I8" i="2"/>
  <c r="I10" i="2"/>
  <c r="I11" i="2"/>
  <c r="I12" i="2"/>
  <c r="I13" i="2"/>
  <c r="I14" i="2"/>
  <c r="I15" i="2"/>
  <c r="I16" i="2"/>
  <c r="I17" i="2"/>
  <c r="I18" i="2"/>
  <c r="I19" i="2"/>
  <c r="I21" i="2"/>
  <c r="G12" i="2"/>
  <c r="I5" i="3"/>
  <c r="I6" i="3"/>
  <c r="I7" i="3"/>
  <c r="I8" i="3"/>
  <c r="I9" i="3"/>
  <c r="I10" i="3"/>
  <c r="I11" i="3"/>
  <c r="I12" i="3"/>
  <c r="I13" i="3"/>
  <c r="I4" i="3"/>
  <c r="H5" i="5"/>
  <c r="H6" i="5"/>
  <c r="H7" i="5"/>
  <c r="H8" i="5"/>
  <c r="H9" i="5"/>
  <c r="H10" i="5"/>
  <c r="H11" i="5"/>
  <c r="H12" i="5"/>
  <c r="H13" i="5"/>
  <c r="H14" i="5"/>
  <c r="H15" i="5"/>
  <c r="H16" i="5"/>
  <c r="H4" i="5"/>
  <c r="G9" i="2" l="1"/>
  <c r="I9" i="2" s="1"/>
  <c r="G7" i="2"/>
  <c r="I7" i="2" s="1"/>
  <c r="G6" i="2"/>
  <c r="I6" i="2" s="1"/>
  <c r="G5" i="2"/>
  <c r="I5" i="2" s="1"/>
</calcChain>
</file>

<file path=xl/sharedStrings.xml><?xml version="1.0" encoding="utf-8"?>
<sst xmlns="http://schemas.openxmlformats.org/spreadsheetml/2006/main" count="194" uniqueCount="91">
  <si>
    <t>Lp.</t>
  </si>
  <si>
    <t>Mierzony parametr</t>
  </si>
  <si>
    <t>Częstotliwość pomiaru</t>
  </si>
  <si>
    <t>Ilość próbek</t>
  </si>
  <si>
    <t>---</t>
  </si>
  <si>
    <t>Skład wód odciekowych</t>
  </si>
  <si>
    <t>Ocena stateczności zboczy kwatery składowania odpadów</t>
  </si>
  <si>
    <t>Badanie struktury i składu masy składowanych odpadów</t>
  </si>
  <si>
    <t>Przebieg osiadania składowiska odpadów</t>
  </si>
  <si>
    <t>Raport z monitoringu środowiska</t>
  </si>
  <si>
    <t>Skład ścieków przemysłowych</t>
  </si>
  <si>
    <t>Rodzaj parametru</t>
  </si>
  <si>
    <t>Ilość  próbek</t>
  </si>
  <si>
    <t>co 3 m-ce (4 razy w roku)</t>
  </si>
  <si>
    <t>węglowodory ropopochodne co 6 miesięcy (2 razy w roku)</t>
  </si>
  <si>
    <t>co 6 m-cy (2 razy w roku)</t>
  </si>
  <si>
    <t>Kompleksowa cena za 1 próbkę [zł/netto]</t>
  </si>
  <si>
    <t>Miejsce pomiaru /rodzaj badanego materiału</t>
  </si>
  <si>
    <t>Kompleksowa cena netto za 1 próbkę [zł/netto]</t>
  </si>
  <si>
    <t xml:space="preserve">strata prażenia stabilizatu, węgiel organiczny, AT4 </t>
  </si>
  <si>
    <t>Mierzony                          parametr</t>
  </si>
  <si>
    <t>Miejsce                          pomiaru</t>
  </si>
  <si>
    <t>Rodzaj                         parametru</t>
  </si>
  <si>
    <t>Wartość netto [zł/netto]</t>
  </si>
  <si>
    <t>1. SKŁADOWISKO ODPADÓW INNYCH NIŻ NIEBEZPIECZNE I OBOJĘTNE W ŁĘCZYCY</t>
  </si>
  <si>
    <t xml:space="preserve">Skład wód powierzchniowych </t>
  </si>
  <si>
    <t>Skład wód  podziemnych</t>
  </si>
  <si>
    <t>Kwatera VI</t>
  </si>
  <si>
    <t xml:space="preserve">19 12 12 (spalarnia) </t>
  </si>
  <si>
    <t>1 raz w roku</t>
  </si>
  <si>
    <t xml:space="preserve">ciepło spalania MJ/kg, zawartość Cl %, zawartośc S%, zawartość węgla C%, zawartość H%, zawartość popiołu%, zawartość wilgoci analitycznej i całkowitej %, wartość opałowa </t>
  </si>
  <si>
    <t>Stabilizat 19 05 99</t>
  </si>
  <si>
    <t>odpad po stabilizacji na placu dojrzewania</t>
  </si>
  <si>
    <t xml:space="preserve">odpad podczas  stabilizacji w zamkniętym bioreaktorze </t>
  </si>
  <si>
    <r>
      <t>AT</t>
    </r>
    <r>
      <rPr>
        <vertAlign val="subscript"/>
        <sz val="10"/>
        <color theme="1"/>
        <rFont val="Calibri"/>
        <family val="2"/>
        <charset val="238"/>
        <scheme val="minor"/>
      </rPr>
      <t>4</t>
    </r>
  </si>
  <si>
    <t>*na zlecenie mailowe</t>
  </si>
  <si>
    <t>Emisja, stężenie i prędkość objętościowa wypływu gazu - skład gazu składowiskowego</t>
  </si>
  <si>
    <t xml:space="preserve">co 1 m-c (12 razy w roku) </t>
  </si>
  <si>
    <t>co 6 miesięcy (2 razy w roku)</t>
  </si>
  <si>
    <t>2. INSTALACJA KOMUNALNA, KOMPOSTOWNIA BIOODPADÓW W ŁĘCZYCY</t>
  </si>
  <si>
    <t>3. TESTY ZGODNOŚCI</t>
  </si>
  <si>
    <t>17 09 04</t>
  </si>
  <si>
    <t>Miejsce poboru próbek</t>
  </si>
  <si>
    <t>Łęczyca</t>
  </si>
  <si>
    <t>Stargard</t>
  </si>
  <si>
    <t>20 03 01 (spalarnia)</t>
  </si>
  <si>
    <t>17 03 80</t>
  </si>
  <si>
    <t>17 06 04</t>
  </si>
  <si>
    <t xml:space="preserve">17 09 04                                             </t>
  </si>
  <si>
    <t>19 05 03</t>
  </si>
  <si>
    <t>19 05 99</t>
  </si>
  <si>
    <t>19 05 01</t>
  </si>
  <si>
    <t>20 02 03</t>
  </si>
  <si>
    <t>20 03 03</t>
  </si>
  <si>
    <t>20 03 99</t>
  </si>
  <si>
    <t>zgodnie z załącznikiem nr 4 do Rozporządzenia w sprawie dopuszczania odpadów do składowania na składowiskach (Dz. U z 2015 roku, poz. 1277)</t>
  </si>
  <si>
    <t>zgodnie z załącznikiem nr 3 do Rozporządzenia w sprawie dopuszczania odpadów do składowania na składowiskach (Dz. U z 2015 roku, poz. 1277)</t>
  </si>
  <si>
    <t>*badania powinny być wykonane do dnia 5-go każdego miesiąca</t>
  </si>
  <si>
    <t xml:space="preserve">zbiornik na ścieki technologiczne pochodzące z sortowni i kompostowni odpadów </t>
  </si>
  <si>
    <t>studnia przy sortowni</t>
  </si>
  <si>
    <t xml:space="preserve">temperatura, odczyn pH, ChZT, BZT5, siarczany, chlorki, zawiesina ogólna, ekstrat eterowy, substancje ekstrahujące się eterem naftowym </t>
  </si>
  <si>
    <t xml:space="preserve">brodzik dezynfekcyjny </t>
  </si>
  <si>
    <t>węglowodory ropopochodne,                    fosfor ogólny</t>
  </si>
  <si>
    <t xml:space="preserve">**pkt. 2. i 3. - fakultatywne </t>
  </si>
  <si>
    <t>Grabowo, Łęczyca – Załęcze, Storkówko</t>
  </si>
  <si>
    <t xml:space="preserve">Łęczyca </t>
  </si>
  <si>
    <t>Kwatery I – V</t>
  </si>
  <si>
    <t>1</t>
  </si>
  <si>
    <t xml:space="preserve">temperatura, odczyn pH, ChZT, BZT5, siarczany, chlorki, zawiesina ogólna, substancje ekstrahujące się eterem naftowym </t>
  </si>
  <si>
    <t>azot azotynowy, azot amonowy,  fosfor ogólny, fenole lotne (indeks fenolowy), nikiel, cynk, chrom 6+, miedź, ołów, węglowodory ropopochodne, chrom ogólny</t>
  </si>
  <si>
    <t>odczyn (pH), przewodność elektrolityczna właściwa, ogólny węgiel organiczny (OWO), metale ciężkie (miedź, cynk, ołów, kadm, chrom +6, rtęć), suma wielopierścieniowych węglowodorów aromatycznych (WWA)</t>
  </si>
  <si>
    <t>Kadm, rtęć</t>
  </si>
  <si>
    <t>odczyn (pH), przewodność elektrolityczna właściwa, ogólny węgiel organiczny (OWO), metale ciężkie (miedź, cynk,olów, chrom +6), suma wielopierścieniowych węglowodorów aromatycznych (WWA), kadm, rtęć</t>
  </si>
  <si>
    <t>azot azotynowy, azot amonowy,  fosfor ogólny, fenole lotne (indeks fenolowy), nikiel,  chrom ogólny, węglowodory ropopochodne,</t>
  </si>
  <si>
    <t>1 zbiornik na                            kwatrze IV - V</t>
  </si>
  <si>
    <t>metan, dwutlenek węgla, tlen</t>
  </si>
  <si>
    <t xml:space="preserve">3 ujęcia wody powierzchniowej (surowej) </t>
  </si>
  <si>
    <t xml:space="preserve"> 3 piezometry na kwaterze VI  (przed pobraniem prób wody z piezometrów  należy przepompować wymieniając w nich minimum 3 – krotnie objętość w strefie czynnej piezometru) wody </t>
  </si>
  <si>
    <t xml:space="preserve">5 piezometrów na kwaterze V (przed pobraniem prób wody z piezometrów  należy przepompować wymieniając w nich minimum 3 – krotnie objętość w strefie czynnej piezometru) wody </t>
  </si>
  <si>
    <t xml:space="preserve"> 8 kominków -                               kwatera - VI</t>
  </si>
  <si>
    <t xml:space="preserve"> 10 kominków                                                           (3 kominki - kwatery I-III, 1 studnia - kwatera - IV, 6 kominków - kwatera V) </t>
  </si>
  <si>
    <r>
      <t>Kwatera VI – dodatkowo należy określić powierzchnię i objętość zajmowaną przez odpady (zapełnienie kwatery) w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</si>
  <si>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wyniki wszystkich badanych parametrów za rok 2024 wraz z ich analizą (oddziaływanie na środowisko)</t>
  </si>
  <si>
    <t>styczeń 2025</t>
  </si>
  <si>
    <t>raz w roku (grudzień 2024)</t>
  </si>
  <si>
    <t>3 zbiornik na                            kwatrze VI</t>
  </si>
  <si>
    <t>Kwatary I-VI</t>
  </si>
  <si>
    <t>wrzesień 2024</t>
  </si>
  <si>
    <t>Badanie hałasu 
(w porze nocnej i dziennej)</t>
  </si>
  <si>
    <t xml:space="preserve">**pkt. 4 i 5 - fakultatywne </t>
  </si>
  <si>
    <t>Instalacja mechniczno - biologicznego przetwarzania odpadów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</si>
</sst>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bscript"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3" fillId="0" borderId="0" xfId="0" applyNumberFormat="1" applyFont="1"/>
    <xf numFmtId="164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" fontId="0" fillId="0" borderId="0" xfId="0" applyNumberFormat="1"/>
    <xf numFmtId="1" fontId="0" fillId="0" borderId="1" xfId="0" applyNumberForma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abSelected="1" topLeftCell="A16" zoomScale="85" zoomScaleNormal="85" workbookViewId="0">
      <selection activeCell="E25" sqref="E25"/>
    </sheetView>
  </sheetViews>
  <sheetFormatPr defaultRowHeight="14.4" x14ac:dyDescent="0.3"/>
  <cols>
    <col min="1" max="1" width="4.109375" customWidth="1"/>
    <col min="2" max="2" width="20.21875" customWidth="1"/>
    <col min="3" max="3" width="23.77734375" style="1" customWidth="1"/>
    <col min="4" max="4" width="16" style="1" customWidth="1"/>
    <col min="5" max="5" width="25.6640625" customWidth="1"/>
    <col min="6" max="6" width="16.5546875" customWidth="1"/>
    <col min="7" max="7" width="13.33203125" style="22" customWidth="1"/>
    <col min="8" max="8" width="14.33203125" customWidth="1"/>
    <col min="9" max="9" width="11.44140625" style="7" customWidth="1"/>
  </cols>
  <sheetData>
    <row r="1" spans="1:9" x14ac:dyDescent="0.3">
      <c r="A1" t="s">
        <v>24</v>
      </c>
    </row>
    <row r="3" spans="1:9" ht="24" customHeight="1" x14ac:dyDescent="0.3">
      <c r="A3" s="27" t="s">
        <v>0</v>
      </c>
      <c r="B3" s="27" t="s">
        <v>20</v>
      </c>
      <c r="C3" s="27" t="s">
        <v>21</v>
      </c>
      <c r="D3" s="27" t="s">
        <v>42</v>
      </c>
      <c r="E3" s="27" t="s">
        <v>22</v>
      </c>
      <c r="F3" s="29" t="s">
        <v>11</v>
      </c>
      <c r="G3" s="30" t="s">
        <v>12</v>
      </c>
      <c r="H3" s="27" t="s">
        <v>16</v>
      </c>
      <c r="I3" s="24" t="s">
        <v>23</v>
      </c>
    </row>
    <row r="4" spans="1:9" ht="57.6" customHeight="1" x14ac:dyDescent="0.3">
      <c r="A4" s="28"/>
      <c r="B4" s="28"/>
      <c r="C4" s="28"/>
      <c r="D4" s="28"/>
      <c r="E4" s="28"/>
      <c r="F4" s="29"/>
      <c r="G4" s="30"/>
      <c r="H4" s="28"/>
      <c r="I4" s="25"/>
    </row>
    <row r="5" spans="1:9" ht="129.6" x14ac:dyDescent="0.3">
      <c r="A5" s="15">
        <v>1</v>
      </c>
      <c r="B5" s="15" t="s">
        <v>25</v>
      </c>
      <c r="C5" s="15" t="s">
        <v>76</v>
      </c>
      <c r="D5" s="15" t="s">
        <v>64</v>
      </c>
      <c r="E5" s="15" t="s">
        <v>70</v>
      </c>
      <c r="F5" s="15" t="s">
        <v>13</v>
      </c>
      <c r="G5" s="23">
        <f>3*4</f>
        <v>12</v>
      </c>
      <c r="H5" s="16"/>
      <c r="I5" s="17">
        <f>G5*H5</f>
        <v>0</v>
      </c>
    </row>
    <row r="6" spans="1:9" ht="144" x14ac:dyDescent="0.3">
      <c r="A6" s="15">
        <v>2</v>
      </c>
      <c r="B6" s="33" t="s">
        <v>26</v>
      </c>
      <c r="C6" s="15" t="s">
        <v>77</v>
      </c>
      <c r="D6" s="15" t="s">
        <v>65</v>
      </c>
      <c r="E6" s="15" t="s">
        <v>70</v>
      </c>
      <c r="F6" s="15" t="s">
        <v>13</v>
      </c>
      <c r="G6" s="23">
        <f>3*4</f>
        <v>12</v>
      </c>
      <c r="H6" s="16"/>
      <c r="I6" s="17">
        <f t="shared" ref="I6:I21" si="0">G6*H6</f>
        <v>0</v>
      </c>
    </row>
    <row r="7" spans="1:9" ht="153.75" customHeight="1" x14ac:dyDescent="0.3">
      <c r="A7" s="18">
        <v>3</v>
      </c>
      <c r="B7" s="32"/>
      <c r="C7" s="15" t="s">
        <v>78</v>
      </c>
      <c r="D7" s="15" t="s">
        <v>65</v>
      </c>
      <c r="E7" s="15" t="s">
        <v>70</v>
      </c>
      <c r="F7" s="15" t="s">
        <v>15</v>
      </c>
      <c r="G7" s="23">
        <f>5*2</f>
        <v>10</v>
      </c>
      <c r="H7" s="16"/>
      <c r="I7" s="17">
        <f t="shared" si="0"/>
        <v>0</v>
      </c>
    </row>
    <row r="8" spans="1:9" ht="153.6" customHeight="1" x14ac:dyDescent="0.3">
      <c r="A8" s="31">
        <v>3</v>
      </c>
      <c r="B8" s="31" t="s">
        <v>5</v>
      </c>
      <c r="C8" s="33" t="s">
        <v>85</v>
      </c>
      <c r="D8" s="15" t="s">
        <v>65</v>
      </c>
      <c r="E8" s="15" t="s">
        <v>72</v>
      </c>
      <c r="F8" s="15" t="s">
        <v>13</v>
      </c>
      <c r="G8" s="23">
        <v>4</v>
      </c>
      <c r="H8" s="16"/>
      <c r="I8" s="17">
        <f t="shared" si="0"/>
        <v>0</v>
      </c>
    </row>
    <row r="9" spans="1:9" ht="102" customHeight="1" x14ac:dyDescent="0.3">
      <c r="A9" s="31"/>
      <c r="B9" s="31"/>
      <c r="C9" s="31"/>
      <c r="D9" s="15" t="s">
        <v>65</v>
      </c>
      <c r="E9" s="15" t="s">
        <v>73</v>
      </c>
      <c r="F9" s="15" t="s">
        <v>14</v>
      </c>
      <c r="G9" s="23">
        <f>1*2</f>
        <v>2</v>
      </c>
      <c r="H9" s="16"/>
      <c r="I9" s="17">
        <f t="shared" si="0"/>
        <v>0</v>
      </c>
    </row>
    <row r="10" spans="1:9" ht="86.4" x14ac:dyDescent="0.3">
      <c r="A10" s="32"/>
      <c r="B10" s="31"/>
      <c r="C10" s="32"/>
      <c r="D10" s="15" t="s">
        <v>65</v>
      </c>
      <c r="E10" s="15" t="s">
        <v>60</v>
      </c>
      <c r="F10" s="15" t="s">
        <v>29</v>
      </c>
      <c r="G10" s="23">
        <v>1</v>
      </c>
      <c r="H10" s="16"/>
      <c r="I10" s="17">
        <f>G10*H10</f>
        <v>0</v>
      </c>
    </row>
    <row r="11" spans="1:9" ht="146.4" customHeight="1" x14ac:dyDescent="0.3">
      <c r="A11" s="33">
        <v>4</v>
      </c>
      <c r="B11" s="31"/>
      <c r="C11" s="33" t="s">
        <v>74</v>
      </c>
      <c r="D11" s="15" t="s">
        <v>65</v>
      </c>
      <c r="E11" s="15" t="s">
        <v>72</v>
      </c>
      <c r="F11" s="15" t="s">
        <v>13</v>
      </c>
      <c r="G11" s="23">
        <v>4</v>
      </c>
      <c r="H11" s="16"/>
      <c r="I11" s="17">
        <f t="shared" si="0"/>
        <v>0</v>
      </c>
    </row>
    <row r="12" spans="1:9" ht="90" customHeight="1" x14ac:dyDescent="0.3">
      <c r="A12" s="31"/>
      <c r="B12" s="31"/>
      <c r="C12" s="31"/>
      <c r="D12" s="15" t="s">
        <v>65</v>
      </c>
      <c r="E12" s="15" t="s">
        <v>73</v>
      </c>
      <c r="F12" s="15" t="s">
        <v>14</v>
      </c>
      <c r="G12" s="23">
        <f>1*2</f>
        <v>2</v>
      </c>
      <c r="H12" s="16"/>
      <c r="I12" s="17">
        <f t="shared" si="0"/>
        <v>0</v>
      </c>
    </row>
    <row r="13" spans="1:9" ht="104.4" customHeight="1" x14ac:dyDescent="0.3">
      <c r="A13" s="32"/>
      <c r="B13" s="32"/>
      <c r="C13" s="32"/>
      <c r="D13" s="15" t="s">
        <v>65</v>
      </c>
      <c r="E13" s="15" t="s">
        <v>60</v>
      </c>
      <c r="F13" s="15" t="s">
        <v>29</v>
      </c>
      <c r="G13" s="23">
        <v>1</v>
      </c>
      <c r="H13" s="16"/>
      <c r="I13" s="17">
        <f t="shared" si="0"/>
        <v>0</v>
      </c>
    </row>
    <row r="14" spans="1:9" ht="66.599999999999994" customHeight="1" x14ac:dyDescent="0.3">
      <c r="A14" s="15">
        <v>5</v>
      </c>
      <c r="B14" s="33" t="s">
        <v>36</v>
      </c>
      <c r="C14" s="15" t="s">
        <v>79</v>
      </c>
      <c r="D14" s="15" t="s">
        <v>65</v>
      </c>
      <c r="E14" s="15" t="s">
        <v>75</v>
      </c>
      <c r="F14" s="15" t="s">
        <v>37</v>
      </c>
      <c r="G14" s="23">
        <v>96</v>
      </c>
      <c r="H14" s="16"/>
      <c r="I14" s="17">
        <f t="shared" si="0"/>
        <v>0</v>
      </c>
    </row>
    <row r="15" spans="1:9" ht="88.2" customHeight="1" x14ac:dyDescent="0.3">
      <c r="A15" s="15">
        <v>6</v>
      </c>
      <c r="B15" s="32"/>
      <c r="C15" s="15" t="s">
        <v>80</v>
      </c>
      <c r="D15" s="15" t="s">
        <v>65</v>
      </c>
      <c r="E15" s="15" t="s">
        <v>75</v>
      </c>
      <c r="F15" s="20" t="s">
        <v>38</v>
      </c>
      <c r="G15" s="23">
        <v>20</v>
      </c>
      <c r="H15" s="16"/>
      <c r="I15" s="17">
        <f t="shared" si="0"/>
        <v>0</v>
      </c>
    </row>
    <row r="16" spans="1:9" ht="75.75" customHeight="1" x14ac:dyDescent="0.3">
      <c r="A16" s="15">
        <v>7</v>
      </c>
      <c r="B16" s="15" t="s">
        <v>6</v>
      </c>
      <c r="C16" s="15" t="s">
        <v>27</v>
      </c>
      <c r="D16" s="15" t="s">
        <v>65</v>
      </c>
      <c r="E16" s="15" t="s">
        <v>4</v>
      </c>
      <c r="F16" s="15" t="s">
        <v>84</v>
      </c>
      <c r="G16" s="23">
        <v>1</v>
      </c>
      <c r="H16" s="16"/>
      <c r="I16" s="17">
        <f t="shared" si="0"/>
        <v>0</v>
      </c>
    </row>
    <row r="17" spans="1:9" ht="89.25" customHeight="1" x14ac:dyDescent="0.3">
      <c r="A17" s="15">
        <v>8</v>
      </c>
      <c r="B17" s="15" t="s">
        <v>7</v>
      </c>
      <c r="C17" s="15" t="s">
        <v>81</v>
      </c>
      <c r="D17" s="15" t="s">
        <v>65</v>
      </c>
      <c r="E17" s="15" t="s">
        <v>4</v>
      </c>
      <c r="F17" s="15" t="s">
        <v>84</v>
      </c>
      <c r="G17" s="23">
        <v>1</v>
      </c>
      <c r="H17" s="16"/>
      <c r="I17" s="17">
        <f t="shared" si="0"/>
        <v>0</v>
      </c>
    </row>
    <row r="18" spans="1:9" ht="43.5" customHeight="1" x14ac:dyDescent="0.3">
      <c r="A18" s="15">
        <v>9</v>
      </c>
      <c r="B18" s="33" t="s">
        <v>8</v>
      </c>
      <c r="C18" s="15" t="s">
        <v>27</v>
      </c>
      <c r="D18" s="15" t="s">
        <v>65</v>
      </c>
      <c r="E18" s="15" t="s">
        <v>4</v>
      </c>
      <c r="F18" s="15" t="s">
        <v>84</v>
      </c>
      <c r="G18" s="23">
        <v>1</v>
      </c>
      <c r="H18" s="16"/>
      <c r="I18" s="17">
        <f t="shared" si="0"/>
        <v>0</v>
      </c>
    </row>
    <row r="19" spans="1:9" ht="47.25" customHeight="1" x14ac:dyDescent="0.3">
      <c r="A19" s="15">
        <v>10</v>
      </c>
      <c r="B19" s="32"/>
      <c r="C19" s="15" t="s">
        <v>66</v>
      </c>
      <c r="D19" s="15" t="s">
        <v>65</v>
      </c>
      <c r="E19" s="15" t="s">
        <v>4</v>
      </c>
      <c r="F19" s="15" t="s">
        <v>84</v>
      </c>
      <c r="G19" s="23">
        <v>1</v>
      </c>
      <c r="H19" s="16"/>
      <c r="I19" s="17">
        <f t="shared" si="0"/>
        <v>0</v>
      </c>
    </row>
    <row r="20" spans="1:9" ht="47.25" customHeight="1" x14ac:dyDescent="0.3">
      <c r="A20" s="15">
        <v>11</v>
      </c>
      <c r="B20" s="19" t="s">
        <v>88</v>
      </c>
      <c r="C20" s="15" t="s">
        <v>86</v>
      </c>
      <c r="D20" s="15" t="s">
        <v>65</v>
      </c>
      <c r="E20" s="20" t="s">
        <v>4</v>
      </c>
      <c r="F20" s="21" t="s">
        <v>87</v>
      </c>
      <c r="G20" s="23">
        <v>1</v>
      </c>
      <c r="H20" s="16"/>
      <c r="I20" s="17">
        <f>G20*H20</f>
        <v>0</v>
      </c>
    </row>
    <row r="21" spans="1:9" ht="57.6" x14ac:dyDescent="0.3">
      <c r="A21" s="15">
        <v>12</v>
      </c>
      <c r="B21" s="15" t="s">
        <v>9</v>
      </c>
      <c r="C21" s="15" t="s">
        <v>4</v>
      </c>
      <c r="D21" s="15" t="s">
        <v>4</v>
      </c>
      <c r="E21" s="15" t="s">
        <v>82</v>
      </c>
      <c r="F21" s="21" t="s">
        <v>83</v>
      </c>
      <c r="G21" s="23" t="s">
        <v>67</v>
      </c>
      <c r="H21" s="16"/>
      <c r="I21" s="17">
        <f t="shared" si="0"/>
        <v>0</v>
      </c>
    </row>
    <row r="22" spans="1:9" ht="25.2" customHeight="1" x14ac:dyDescent="0.3">
      <c r="A22" s="26" t="s">
        <v>57</v>
      </c>
      <c r="B22" s="26"/>
      <c r="C22" s="26"/>
      <c r="D22" s="26"/>
      <c r="E22" s="26"/>
      <c r="F22" s="26"/>
      <c r="G22" s="26"/>
      <c r="H22" s="26"/>
      <c r="I22" s="17">
        <f>SUM(I5:I21)</f>
        <v>0</v>
      </c>
    </row>
  </sheetData>
  <mergeCells count="18">
    <mergeCell ref="B18:B19"/>
    <mergeCell ref="C11:C13"/>
    <mergeCell ref="I3:I4"/>
    <mergeCell ref="A22:H22"/>
    <mergeCell ref="A3:A4"/>
    <mergeCell ref="B3:B4"/>
    <mergeCell ref="H3:H4"/>
    <mergeCell ref="C3:C4"/>
    <mergeCell ref="E3:E4"/>
    <mergeCell ref="D3:D4"/>
    <mergeCell ref="F3:F4"/>
    <mergeCell ref="G3:G4"/>
    <mergeCell ref="B8:B13"/>
    <mergeCell ref="A11:A13"/>
    <mergeCell ref="A8:A10"/>
    <mergeCell ref="C8:C10"/>
    <mergeCell ref="B6:B7"/>
    <mergeCell ref="B14:B15"/>
  </mergeCells>
  <pageMargins left="0.25" right="0.25" top="0.75" bottom="0.75" header="0.3" footer="0.3"/>
  <pageSetup paperSize="8" fitToHeight="0" orientation="portrait" r:id="rId1"/>
  <ignoredErrors>
    <ignoredError sqref="G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topLeftCell="A7" zoomScale="90" zoomScaleNormal="90" workbookViewId="0">
      <selection activeCell="C17" sqref="C17"/>
    </sheetView>
  </sheetViews>
  <sheetFormatPr defaultColWidth="9.109375" defaultRowHeight="13.8" x14ac:dyDescent="0.3"/>
  <cols>
    <col min="1" max="1" width="4" style="5" customWidth="1"/>
    <col min="2" max="2" width="19.5546875" style="5" customWidth="1"/>
    <col min="3" max="3" width="35.44140625" style="6" customWidth="1"/>
    <col min="4" max="4" width="26.33203125" style="6" customWidth="1"/>
    <col min="5" max="5" width="32.44140625" style="5" customWidth="1"/>
    <col min="6" max="6" width="23.44140625" style="5" customWidth="1"/>
    <col min="7" max="7" width="14.109375" style="5" customWidth="1"/>
    <col min="8" max="8" width="11.88671875" style="5" customWidth="1"/>
    <col min="9" max="9" width="13.33203125" style="5" customWidth="1"/>
    <col min="10" max="16384" width="9.109375" style="5"/>
  </cols>
  <sheetData>
    <row r="1" spans="1:9" x14ac:dyDescent="0.3">
      <c r="A1" s="5" t="s">
        <v>39</v>
      </c>
    </row>
    <row r="3" spans="1:9" ht="56.25" customHeight="1" x14ac:dyDescent="0.3">
      <c r="A3" s="11" t="s">
        <v>0</v>
      </c>
      <c r="B3" s="11" t="s">
        <v>1</v>
      </c>
      <c r="C3" s="11" t="s">
        <v>17</v>
      </c>
      <c r="D3" s="11" t="s">
        <v>42</v>
      </c>
      <c r="E3" s="11" t="s">
        <v>11</v>
      </c>
      <c r="F3" s="11" t="s">
        <v>2</v>
      </c>
      <c r="G3" s="11" t="s">
        <v>3</v>
      </c>
      <c r="H3" s="11" t="s">
        <v>18</v>
      </c>
      <c r="I3" s="11" t="s">
        <v>23</v>
      </c>
    </row>
    <row r="4" spans="1:9" ht="56.4" customHeight="1" x14ac:dyDescent="0.3">
      <c r="A4" s="34">
        <v>1</v>
      </c>
      <c r="B4" s="34" t="s">
        <v>10</v>
      </c>
      <c r="C4" s="34" t="s">
        <v>61</v>
      </c>
      <c r="D4" s="35" t="s">
        <v>43</v>
      </c>
      <c r="E4" s="2" t="s">
        <v>62</v>
      </c>
      <c r="F4" s="2" t="s">
        <v>15</v>
      </c>
      <c r="G4" s="2">
        <v>2</v>
      </c>
      <c r="H4" s="3"/>
      <c r="I4" s="12">
        <f>G4*H4</f>
        <v>0</v>
      </c>
    </row>
    <row r="5" spans="1:9" ht="56.4" customHeight="1" x14ac:dyDescent="0.3">
      <c r="A5" s="34"/>
      <c r="B5" s="34"/>
      <c r="C5" s="34"/>
      <c r="D5" s="36"/>
      <c r="E5" s="2" t="s">
        <v>68</v>
      </c>
      <c r="F5" s="2" t="s">
        <v>29</v>
      </c>
      <c r="G5" s="2">
        <v>1</v>
      </c>
      <c r="H5" s="3"/>
      <c r="I5" s="12">
        <f t="shared" ref="I5:I14" si="0">G5*H5</f>
        <v>0</v>
      </c>
    </row>
    <row r="6" spans="1:9" ht="49.2" customHeight="1" x14ac:dyDescent="0.3">
      <c r="A6" s="34">
        <v>2</v>
      </c>
      <c r="B6" s="34" t="s">
        <v>10</v>
      </c>
      <c r="C6" s="34" t="s">
        <v>58</v>
      </c>
      <c r="D6" s="35" t="s">
        <v>43</v>
      </c>
      <c r="E6" s="2" t="s">
        <v>71</v>
      </c>
      <c r="F6" s="2" t="s">
        <v>13</v>
      </c>
      <c r="G6" s="2">
        <v>4</v>
      </c>
      <c r="H6" s="3"/>
      <c r="I6" s="12">
        <f t="shared" si="0"/>
        <v>0</v>
      </c>
    </row>
    <row r="7" spans="1:9" ht="72.599999999999994" customHeight="1" x14ac:dyDescent="0.3">
      <c r="A7" s="34"/>
      <c r="B7" s="34"/>
      <c r="C7" s="34"/>
      <c r="D7" s="37"/>
      <c r="E7" s="2" t="s">
        <v>69</v>
      </c>
      <c r="F7" s="2" t="s">
        <v>15</v>
      </c>
      <c r="G7" s="2">
        <v>2</v>
      </c>
      <c r="H7" s="3"/>
      <c r="I7" s="12">
        <f t="shared" si="0"/>
        <v>0</v>
      </c>
    </row>
    <row r="8" spans="1:9" ht="67.5" customHeight="1" x14ac:dyDescent="0.3">
      <c r="A8" s="34"/>
      <c r="B8" s="34"/>
      <c r="C8" s="34"/>
      <c r="D8" s="36"/>
      <c r="E8" s="2" t="s">
        <v>68</v>
      </c>
      <c r="F8" s="2" t="s">
        <v>29</v>
      </c>
      <c r="G8" s="2">
        <v>1</v>
      </c>
      <c r="H8" s="3"/>
      <c r="I8" s="12">
        <f t="shared" si="0"/>
        <v>0</v>
      </c>
    </row>
    <row r="9" spans="1:9" ht="33" customHeight="1" x14ac:dyDescent="0.3">
      <c r="A9" s="34">
        <v>3</v>
      </c>
      <c r="B9" s="34" t="s">
        <v>10</v>
      </c>
      <c r="C9" s="34" t="s">
        <v>59</v>
      </c>
      <c r="D9" s="35" t="s">
        <v>43</v>
      </c>
      <c r="E9" s="2" t="s">
        <v>71</v>
      </c>
      <c r="F9" s="2" t="s">
        <v>13</v>
      </c>
      <c r="G9" s="2">
        <v>4</v>
      </c>
      <c r="H9" s="3"/>
      <c r="I9" s="12">
        <f t="shared" si="0"/>
        <v>0</v>
      </c>
    </row>
    <row r="10" spans="1:9" ht="70.8" customHeight="1" x14ac:dyDescent="0.3">
      <c r="A10" s="34"/>
      <c r="B10" s="34"/>
      <c r="C10" s="34"/>
      <c r="D10" s="37"/>
      <c r="E10" s="2" t="s">
        <v>69</v>
      </c>
      <c r="F10" s="2" t="s">
        <v>15</v>
      </c>
      <c r="G10" s="2">
        <v>2</v>
      </c>
      <c r="H10" s="3"/>
      <c r="I10" s="12">
        <f t="shared" si="0"/>
        <v>0</v>
      </c>
    </row>
    <row r="11" spans="1:9" ht="61.95" customHeight="1" x14ac:dyDescent="0.3">
      <c r="A11" s="34"/>
      <c r="B11" s="34"/>
      <c r="C11" s="34"/>
      <c r="D11" s="36"/>
      <c r="E11" s="2" t="s">
        <v>68</v>
      </c>
      <c r="F11" s="2" t="s">
        <v>29</v>
      </c>
      <c r="G11" s="2">
        <v>1</v>
      </c>
      <c r="H11" s="3"/>
      <c r="I11" s="12">
        <f t="shared" si="0"/>
        <v>0</v>
      </c>
    </row>
    <row r="12" spans="1:9" ht="29.4" customHeight="1" x14ac:dyDescent="0.3">
      <c r="A12" s="2">
        <v>4</v>
      </c>
      <c r="B12" s="34" t="s">
        <v>31</v>
      </c>
      <c r="C12" s="2" t="s">
        <v>32</v>
      </c>
      <c r="D12" s="2" t="s">
        <v>43</v>
      </c>
      <c r="E12" s="2" t="s">
        <v>19</v>
      </c>
      <c r="F12" s="2" t="s">
        <v>13</v>
      </c>
      <c r="G12" s="2">
        <v>4</v>
      </c>
      <c r="H12" s="3"/>
      <c r="I12" s="12">
        <f t="shared" si="0"/>
        <v>0</v>
      </c>
    </row>
    <row r="13" spans="1:9" ht="33.6" customHeight="1" x14ac:dyDescent="0.3">
      <c r="A13" s="2">
        <v>5</v>
      </c>
      <c r="B13" s="34"/>
      <c r="C13" s="2" t="s">
        <v>33</v>
      </c>
      <c r="D13" s="2" t="s">
        <v>43</v>
      </c>
      <c r="E13" s="2" t="s">
        <v>34</v>
      </c>
      <c r="F13" s="2" t="s">
        <v>13</v>
      </c>
      <c r="G13" s="2">
        <v>4</v>
      </c>
      <c r="H13" s="3"/>
      <c r="I13" s="12">
        <f t="shared" si="0"/>
        <v>0</v>
      </c>
    </row>
    <row r="14" spans="1:9" ht="42" customHeight="1" x14ac:dyDescent="0.3">
      <c r="A14" s="2">
        <v>6</v>
      </c>
      <c r="B14" s="2" t="s">
        <v>88</v>
      </c>
      <c r="C14" s="2" t="s">
        <v>90</v>
      </c>
      <c r="D14" s="2" t="s">
        <v>43</v>
      </c>
      <c r="E14" s="2"/>
      <c r="F14" s="39" t="s">
        <v>87</v>
      </c>
      <c r="G14" s="2">
        <v>1</v>
      </c>
      <c r="H14" s="3"/>
      <c r="I14" s="12">
        <f t="shared" si="0"/>
        <v>0</v>
      </c>
    </row>
    <row r="15" spans="1:9" x14ac:dyDescent="0.3">
      <c r="A15" s="38" t="s">
        <v>57</v>
      </c>
      <c r="B15" s="38"/>
      <c r="C15" s="38"/>
      <c r="D15" s="38"/>
      <c r="E15" s="38"/>
      <c r="F15" s="38"/>
      <c r="G15" s="38"/>
      <c r="H15" s="38"/>
      <c r="I15" s="12">
        <f>SUM(I4:I14)</f>
        <v>0</v>
      </c>
    </row>
    <row r="16" spans="1:9" x14ac:dyDescent="0.3">
      <c r="A16" s="14" t="s">
        <v>89</v>
      </c>
    </row>
  </sheetData>
  <mergeCells count="14">
    <mergeCell ref="D9:D11"/>
    <mergeCell ref="A15:H15"/>
    <mergeCell ref="B12:B13"/>
    <mergeCell ref="B6:B8"/>
    <mergeCell ref="C6:C8"/>
    <mergeCell ref="B9:B11"/>
    <mergeCell ref="A6:A8"/>
    <mergeCell ref="A9:A11"/>
    <mergeCell ref="C9:C11"/>
    <mergeCell ref="B4:B5"/>
    <mergeCell ref="C4:C5"/>
    <mergeCell ref="A4:A5"/>
    <mergeCell ref="D4:D5"/>
    <mergeCell ref="D6:D8"/>
  </mergeCells>
  <phoneticPr fontId="6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77800-A4ED-41BD-AAFB-F6AE4C8C4BE5}">
  <sheetPr>
    <pageSetUpPr fitToPage="1"/>
  </sheetPr>
  <dimension ref="A1:H17"/>
  <sheetViews>
    <sheetView topLeftCell="A16" workbookViewId="0">
      <selection activeCell="C39" sqref="C39"/>
    </sheetView>
  </sheetViews>
  <sheetFormatPr defaultColWidth="9.109375" defaultRowHeight="13.8" x14ac:dyDescent="0.3"/>
  <cols>
    <col min="1" max="1" width="4" style="5" customWidth="1"/>
    <col min="2" max="2" width="19.5546875" style="5" customWidth="1"/>
    <col min="3" max="3" width="35.44140625" style="6" customWidth="1"/>
    <col min="4" max="4" width="14.5546875" style="6" customWidth="1"/>
    <col min="5" max="5" width="16.5546875" style="5" customWidth="1"/>
    <col min="6" max="6" width="14.109375" style="5" customWidth="1"/>
    <col min="7" max="7" width="11.88671875" style="5" customWidth="1"/>
    <col min="8" max="8" width="11.6640625" style="5" customWidth="1"/>
    <col min="9" max="16384" width="9.109375" style="5"/>
  </cols>
  <sheetData>
    <row r="1" spans="1:8" x14ac:dyDescent="0.3">
      <c r="A1" s="5" t="s">
        <v>40</v>
      </c>
    </row>
    <row r="3" spans="1:8" ht="55.2" x14ac:dyDescent="0.3">
      <c r="A3" s="11" t="s">
        <v>0</v>
      </c>
      <c r="B3" s="11" t="s">
        <v>1</v>
      </c>
      <c r="C3" s="11" t="s">
        <v>11</v>
      </c>
      <c r="D3" s="11" t="s">
        <v>42</v>
      </c>
      <c r="E3" s="11" t="s">
        <v>2</v>
      </c>
      <c r="F3" s="11" t="s">
        <v>3</v>
      </c>
      <c r="G3" s="11" t="s">
        <v>18</v>
      </c>
      <c r="H3" s="11" t="s">
        <v>23</v>
      </c>
    </row>
    <row r="4" spans="1:8" ht="65.25" customHeight="1" x14ac:dyDescent="0.3">
      <c r="A4" s="2">
        <v>1</v>
      </c>
      <c r="B4" s="2" t="s">
        <v>51</v>
      </c>
      <c r="C4" s="2" t="s">
        <v>56</v>
      </c>
      <c r="D4" s="2" t="s">
        <v>43</v>
      </c>
      <c r="E4" s="2" t="s">
        <v>29</v>
      </c>
      <c r="F4" s="2">
        <v>1</v>
      </c>
      <c r="G4" s="8"/>
      <c r="H4" s="12">
        <f>F4*G4</f>
        <v>0</v>
      </c>
    </row>
    <row r="5" spans="1:8" ht="65.25" customHeight="1" x14ac:dyDescent="0.3">
      <c r="A5" s="2">
        <v>2</v>
      </c>
      <c r="B5" s="2" t="s">
        <v>49</v>
      </c>
      <c r="C5" s="2" t="s">
        <v>56</v>
      </c>
      <c r="D5" s="2" t="s">
        <v>43</v>
      </c>
      <c r="E5" s="2" t="s">
        <v>29</v>
      </c>
      <c r="F5" s="2">
        <v>1</v>
      </c>
      <c r="G5" s="8"/>
      <c r="H5" s="12">
        <f t="shared" ref="H5:H16" si="0">F5*G5</f>
        <v>0</v>
      </c>
    </row>
    <row r="6" spans="1:8" ht="65.25" customHeight="1" x14ac:dyDescent="0.3">
      <c r="A6" s="2">
        <v>3</v>
      </c>
      <c r="B6" s="2" t="s">
        <v>50</v>
      </c>
      <c r="C6" s="2" t="s">
        <v>56</v>
      </c>
      <c r="D6" s="2" t="s">
        <v>43</v>
      </c>
      <c r="E6" s="2" t="s">
        <v>29</v>
      </c>
      <c r="F6" s="2">
        <v>1</v>
      </c>
      <c r="G6" s="8"/>
      <c r="H6" s="12">
        <f t="shared" si="0"/>
        <v>0</v>
      </c>
    </row>
    <row r="7" spans="1:8" ht="65.25" customHeight="1" x14ac:dyDescent="0.3">
      <c r="A7" s="2">
        <v>5</v>
      </c>
      <c r="B7" s="2" t="s">
        <v>41</v>
      </c>
      <c r="C7" s="2" t="s">
        <v>56</v>
      </c>
      <c r="D7" s="2" t="s">
        <v>43</v>
      </c>
      <c r="E7" s="2" t="s">
        <v>29</v>
      </c>
      <c r="F7" s="2">
        <v>1</v>
      </c>
      <c r="G7" s="8"/>
      <c r="H7" s="12">
        <f t="shared" si="0"/>
        <v>0</v>
      </c>
    </row>
    <row r="8" spans="1:8" ht="69" x14ac:dyDescent="0.3">
      <c r="A8" s="2">
        <v>6</v>
      </c>
      <c r="B8" s="4" t="s">
        <v>28</v>
      </c>
      <c r="C8" s="4" t="s">
        <v>30</v>
      </c>
      <c r="D8" s="2" t="s">
        <v>43</v>
      </c>
      <c r="E8" s="2" t="s">
        <v>29</v>
      </c>
      <c r="F8" s="2">
        <v>1</v>
      </c>
      <c r="G8" s="8"/>
      <c r="H8" s="12">
        <f t="shared" si="0"/>
        <v>0</v>
      </c>
    </row>
    <row r="9" spans="1:8" ht="69" x14ac:dyDescent="0.3">
      <c r="A9" s="2">
        <v>7</v>
      </c>
      <c r="B9" s="4" t="s">
        <v>45</v>
      </c>
      <c r="C9" s="4" t="s">
        <v>30</v>
      </c>
      <c r="D9" s="2" t="s">
        <v>43</v>
      </c>
      <c r="E9" s="2" t="s">
        <v>29</v>
      </c>
      <c r="F9" s="2">
        <v>1</v>
      </c>
      <c r="G9" s="8"/>
      <c r="H9" s="12">
        <f t="shared" si="0"/>
        <v>0</v>
      </c>
    </row>
    <row r="10" spans="1:8" ht="70.95" customHeight="1" x14ac:dyDescent="0.3">
      <c r="A10" s="10">
        <v>8</v>
      </c>
      <c r="B10" s="2" t="s">
        <v>48</v>
      </c>
      <c r="C10" s="2" t="s">
        <v>56</v>
      </c>
      <c r="D10" s="2" t="s">
        <v>44</v>
      </c>
      <c r="E10" s="2" t="s">
        <v>29</v>
      </c>
      <c r="F10" s="2">
        <v>1</v>
      </c>
      <c r="G10" s="9"/>
      <c r="H10" s="12">
        <f t="shared" si="0"/>
        <v>0</v>
      </c>
    </row>
    <row r="11" spans="1:8" ht="70.95" customHeight="1" x14ac:dyDescent="0.3">
      <c r="A11" s="10">
        <v>9</v>
      </c>
      <c r="B11" s="2" t="s">
        <v>46</v>
      </c>
      <c r="C11" s="2" t="s">
        <v>56</v>
      </c>
      <c r="D11" s="2" t="s">
        <v>44</v>
      </c>
      <c r="E11" s="2" t="s">
        <v>29</v>
      </c>
      <c r="F11" s="2">
        <v>1</v>
      </c>
      <c r="G11" s="9"/>
      <c r="H11" s="12">
        <f t="shared" si="0"/>
        <v>0</v>
      </c>
    </row>
    <row r="12" spans="1:8" ht="70.95" customHeight="1" x14ac:dyDescent="0.3">
      <c r="A12" s="10">
        <v>10</v>
      </c>
      <c r="B12" s="2" t="s">
        <v>47</v>
      </c>
      <c r="C12" s="2" t="s">
        <v>56</v>
      </c>
      <c r="D12" s="2" t="s">
        <v>44</v>
      </c>
      <c r="E12" s="2" t="s">
        <v>29</v>
      </c>
      <c r="F12" s="2">
        <v>1</v>
      </c>
      <c r="G12" s="9"/>
      <c r="H12" s="12">
        <f t="shared" si="0"/>
        <v>0</v>
      </c>
    </row>
    <row r="13" spans="1:8" ht="55.2" x14ac:dyDescent="0.3">
      <c r="A13" s="10">
        <v>11</v>
      </c>
      <c r="B13" s="2" t="s">
        <v>52</v>
      </c>
      <c r="C13" s="2" t="s">
        <v>55</v>
      </c>
      <c r="D13" s="2" t="s">
        <v>44</v>
      </c>
      <c r="E13" s="2" t="s">
        <v>29</v>
      </c>
      <c r="F13" s="2">
        <v>1</v>
      </c>
      <c r="G13" s="9"/>
      <c r="H13" s="12">
        <f t="shared" si="0"/>
        <v>0</v>
      </c>
    </row>
    <row r="14" spans="1:8" ht="55.2" x14ac:dyDescent="0.3">
      <c r="A14" s="10">
        <v>12</v>
      </c>
      <c r="B14" s="2" t="s">
        <v>53</v>
      </c>
      <c r="C14" s="2" t="s">
        <v>55</v>
      </c>
      <c r="D14" s="2" t="s">
        <v>44</v>
      </c>
      <c r="E14" s="2" t="s">
        <v>29</v>
      </c>
      <c r="F14" s="2">
        <v>1</v>
      </c>
      <c r="G14" s="9"/>
      <c r="H14" s="12">
        <f t="shared" si="0"/>
        <v>0</v>
      </c>
    </row>
    <row r="15" spans="1:8" ht="55.2" x14ac:dyDescent="0.3">
      <c r="A15" s="10">
        <v>13</v>
      </c>
      <c r="B15" s="2" t="s">
        <v>54</v>
      </c>
      <c r="C15" s="2" t="s">
        <v>55</v>
      </c>
      <c r="D15" s="2" t="s">
        <v>44</v>
      </c>
      <c r="E15" s="2" t="s">
        <v>29</v>
      </c>
      <c r="F15" s="2">
        <v>1</v>
      </c>
      <c r="G15" s="9"/>
      <c r="H15" s="12">
        <f t="shared" si="0"/>
        <v>0</v>
      </c>
    </row>
    <row r="16" spans="1:8" ht="16.5" customHeight="1" x14ac:dyDescent="0.3">
      <c r="A16" s="13" t="s">
        <v>35</v>
      </c>
      <c r="H16" s="12">
        <f t="shared" si="0"/>
        <v>0</v>
      </c>
    </row>
    <row r="17" spans="1:1" x14ac:dyDescent="0.3">
      <c r="A17" s="14" t="s">
        <v>63</v>
      </c>
    </row>
  </sheetData>
  <phoneticPr fontId="6" type="noConversion"/>
  <pageMargins left="0.25" right="0.25" top="0.75" bottom="0.75" header="0.3" footer="0.3"/>
  <pageSetup paperSize="9" scale="77" orientation="portrait" r:id="rId1"/>
  <ignoredErrors>
    <ignoredError sqref="B7 B11:B15 B4:B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1_składowisko</vt:lpstr>
      <vt:lpstr>2_IMBP</vt:lpstr>
      <vt:lpstr>3_testy zgodności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Arek Mazur</cp:lastModifiedBy>
  <cp:lastPrinted>2022-12-14T12:29:55Z</cp:lastPrinted>
  <dcterms:created xsi:type="dcterms:W3CDTF">2017-11-16T10:18:57Z</dcterms:created>
  <dcterms:modified xsi:type="dcterms:W3CDTF">2023-10-31T08:19:51Z</dcterms:modified>
</cp:coreProperties>
</file>